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5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<sst xmlns="http://schemas.openxmlformats.org/spreadsheetml/2006/main" count="19" uniqueCount="19">
  <si>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公司年度差旅费财务分析报告</t>
  </si>
  <si>
    <t>月份</t>
  </si>
  <si>
    <t>实际报销额</t>
  </si>
  <si>
    <t>标准报销额</t>
  </si>
  <si>
    <t>超出部分</t>
  </si>
  <si>
    <t>超出占比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</si>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</sst>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1"/>
      <color rgb="FFFFFF00"/>
      <name val="微软雅黑"/>
      <charset val="134"/>
    </font>
    <font>
      <sz val="11"/>
      <color rgb="FFFFFF00"/>
      <name val="微软雅黑"/>
      <charset val="134"/>
    </font>
    <font>
      <b/>
      <sz val="11"/>
      <color theme="1"/>
      <name val="微软雅黑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19009A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4" fillId="10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6" borderId="17" applyNumberFormat="0" applyFon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1" fillId="26" borderId="19" applyNumberFormat="0" applyAlignment="0" applyProtection="0">
      <alignment vertical="center"/>
    </xf>
    <xf numFmtId="0" fontId="22" fillId="26" borderId="15" applyNumberFormat="0" applyAlignment="0" applyProtection="0">
      <alignment vertical="center"/>
    </xf>
    <xf numFmtId="0" fontId="20" fillId="18" borderId="18" applyNumberFormat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right" vertical="center"/>
    </xf>
    <xf numFmtId="0" fontId="1" fillId="3" borderId="5" xfId="0" applyFont="1" applyFill="1" applyBorder="1" applyAlignment="1">
      <alignment horizontal="right" vertical="center"/>
    </xf>
    <xf numFmtId="10" fontId="1" fillId="3" borderId="6" xfId="0" applyNumberFormat="1" applyFont="1" applyFill="1" applyBorder="1" applyAlignment="1">
      <alignment horizontal="right" vertical="center"/>
    </xf>
    <xf numFmtId="0" fontId="1" fillId="4" borderId="4" xfId="0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0" fontId="1" fillId="4" borderId="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0" fontId="1" fillId="4" borderId="6" xfId="0" applyNumberFormat="1" applyFont="1" applyFill="1" applyBorder="1" applyAlignment="1">
      <alignment horizontal="right" vertical="center"/>
    </xf>
    <xf numFmtId="0" fontId="1" fillId="3" borderId="5" xfId="0" applyFont="1" applyFill="1" applyBorder="1" applyAlignment="1">
      <alignment horizontal="right" vertical="center"/>
    </xf>
    <xf numFmtId="10" fontId="1" fillId="3" borderId="6" xfId="0" applyNumberFormat="1" applyFont="1" applyFill="1" applyBorder="1" applyAlignment="1">
      <alignment horizontal="right" vertical="center"/>
    </xf>
    <xf numFmtId="0" fontId="1" fillId="4" borderId="7" xfId="0" applyFont="1" applyFill="1" applyBorder="1" applyAlignment="1">
      <alignment horizontal="right" vertical="center"/>
    </xf>
    <xf numFmtId="0" fontId="1" fillId="4" borderId="8" xfId="0" applyFont="1" applyFill="1" applyBorder="1" applyAlignment="1">
      <alignment horizontal="right" vertical="center"/>
    </xf>
    <xf numFmtId="0" fontId="4" fillId="3" borderId="9" xfId="0" applyFont="1" applyFill="1" applyBorder="1" applyAlignment="1">
      <alignment horizontal="right" vertical="center"/>
    </xf>
    <xf numFmtId="0" fontId="4" fillId="3" borderId="10" xfId="0" applyFont="1" applyFill="1" applyBorder="1" applyAlignment="1">
      <alignment horizontal="right" vertical="center"/>
    </xf>
    <xf numFmtId="10" fontId="4" fillId="3" borderId="11" xfId="0" applyNumberFormat="1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B0F0"/>
      <color rgb="008EA9DB"/>
      <color rgb="00A9D08E"/>
      <color rgb="00000000"/>
      <color rgb="0019009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600" b="1" i="0" u="none" strike="noStrike" kern="1200" baseline="0">
                <a:solidFill>
                  <a:srgbClr val="FFFF00"/>
                </a:solidFill>
                <a:latin typeface="+mn-lt"/>
                <a:ea typeface="+mn-ea"/>
                <a:cs typeface="+mn-cs"/>
              </a:defRPr>
            </a:pPr>
            <a:r>
              <a:rPr altLang="en-US" sz="1600" b="1" i="0" u="none" strike="noStrike" kern="1200" cap="none" spc="50" normalizeH="0" baseline="0">
                <a:solidFill>
                  <a:srgbClr val="FFFF00"/>
                </a:solidFill>
                <a:effectLst/>
                <a:latin typeface="+mn-lt"/>
                <a:ea typeface="+mn-ea"/>
                <a:cs typeface="+mn-cs"/>
              </a:rPr>
              <a:t>公司年度差旅费报销实际与标准对比</a:t>
            </a:r>
            <a:endParaRPr lang="en-US" altLang="zh-CN" sz="1600" b="1" i="0" u="none" strike="noStrike" kern="1200" cap="none" spc="50" normalizeH="0" baseline="0">
              <a:solidFill>
                <a:srgbClr val="FFFF00"/>
              </a:solidFill>
              <a:effectLst/>
              <a:latin typeface="+mn-lt"/>
              <a:ea typeface="+mn-ea"/>
              <a:cs typeface="+mn-cs"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实际报销额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chemeClr val="accent1">
                  <a:alpha val="35000"/>
                </a:schemeClr>
              </a:outerShdw>
            </a:effectLst>
          </c:spPr>
          <c:invertIfNegative val="0"/>
          <c:dLbls>
            <c:delete val="1"/>
          </c:dLbls>
          <c:cat>
            <c:strRef>
              <c:f>Sheet1!$B$4:$B$15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Sheet1!$C$4:$C$15</c:f>
              <c:numCache>
                <c:formatCode>General</c:formatCode>
                <c:ptCount val="12"/>
                <c:pt idx="0">
                  <c:v>35000</c:v>
                </c:pt>
                <c:pt idx="1">
                  <c:v>33210</c:v>
                </c:pt>
                <c:pt idx="2">
                  <c:v>38700</c:v>
                </c:pt>
                <c:pt idx="3">
                  <c:v>27000</c:v>
                </c:pt>
                <c:pt idx="4">
                  <c:v>31000</c:v>
                </c:pt>
                <c:pt idx="5">
                  <c:v>35000</c:v>
                </c:pt>
                <c:pt idx="6">
                  <c:v>36000</c:v>
                </c:pt>
                <c:pt idx="7">
                  <c:v>22000</c:v>
                </c:pt>
                <c:pt idx="8">
                  <c:v>20000</c:v>
                </c:pt>
                <c:pt idx="9">
                  <c:v>29000</c:v>
                </c:pt>
                <c:pt idx="10">
                  <c:v>36000</c:v>
                </c:pt>
                <c:pt idx="11">
                  <c:v>29000</c:v>
                </c:pt>
              </c:numCache>
            </c:numRef>
          </c:val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标准报销额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chemeClr val="accent2">
                  <a:alpha val="35000"/>
                </a:schemeClr>
              </a:outerShdw>
            </a:effectLst>
          </c:spPr>
          <c:invertIfNegative val="0"/>
          <c:dLbls>
            <c:delete val="1"/>
          </c:dLbls>
          <c:cat>
            <c:strRef>
              <c:f>Sheet1!$B$4:$B$15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Sheet1!$D$4:$D$15</c:f>
              <c:numCache>
                <c:formatCode>General</c:formatCode>
                <c:ptCount val="12"/>
                <c:pt idx="0">
                  <c:v>30000</c:v>
                </c:pt>
                <c:pt idx="1">
                  <c:v>30000</c:v>
                </c:pt>
                <c:pt idx="2">
                  <c:v>30000</c:v>
                </c:pt>
                <c:pt idx="3">
                  <c:v>30000</c:v>
                </c:pt>
                <c:pt idx="4">
                  <c:v>30000</c:v>
                </c:pt>
                <c:pt idx="5">
                  <c:v>30000</c:v>
                </c:pt>
                <c:pt idx="6">
                  <c:v>30000</c:v>
                </c:pt>
                <c:pt idx="7">
                  <c:v>30000</c:v>
                </c:pt>
                <c:pt idx="8">
                  <c:v>30000</c:v>
                </c:pt>
                <c:pt idx="9">
                  <c:v>30000</c:v>
                </c:pt>
                <c:pt idx="10">
                  <c:v>30000</c:v>
                </c:pt>
                <c:pt idx="11">
                  <c:v>30000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1462433"/>
        <c:axId val="113467031"/>
      </c:barChart>
      <c:catAx>
        <c:axId val="5146243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+mn-lt"/>
                <a:ea typeface="+mn-ea"/>
                <a:cs typeface="+mn-cs"/>
              </a:defRPr>
            </a:pPr>
          </a:p>
        </c:txPr>
        <c:crossAx val="113467031"/>
        <c:crosses val="autoZero"/>
        <c:auto val="1"/>
        <c:lblAlgn val="ctr"/>
        <c:lblOffset val="100"/>
        <c:noMultiLvlLbl val="0"/>
      </c:catAx>
      <c:valAx>
        <c:axId val="113467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+mn-lt"/>
                <a:ea typeface="+mn-ea"/>
                <a:cs typeface="+mn-cs"/>
              </a:defRPr>
            </a:pPr>
          </a:p>
        </c:txPr>
        <c:crossAx val="5146243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rgbClr val="FFFF00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rgbClr val="19009A"/>
    </a:solidFill>
    <a:ln w="9525" cap="flat" cmpd="sng" algn="ctr">
      <a:solidFill>
        <a:schemeClr val="tx2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rgbClr val="FFFF00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rgbClr val="FFFF00"/>
                </a:solidFill>
                <a:latin typeface="+mn-lt"/>
                <a:ea typeface="+mn-ea"/>
                <a:cs typeface="+mn-cs"/>
              </a:defRPr>
            </a:pPr>
            <a:r>
              <a:rPr sz="1400" b="0" i="0" u="none" strike="noStrike" kern="1200" cap="none" spc="0" normalizeH="0" baseline="0">
                <a:solidFill>
                  <a:srgbClr val="FFFF00"/>
                </a:solidFill>
                <a:effectLst/>
                <a:latin typeface="+mn-lt"/>
                <a:ea typeface="+mn-ea"/>
                <a:cs typeface="+mn-cs"/>
              </a:rPr>
              <a:t>各月份超出金额</a:t>
            </a:r>
            <a:endParaRPr sz="1400" b="0" i="0" u="none" strike="noStrike" kern="1200" cap="none" spc="0" normalizeH="0" baseline="0">
              <a:solidFill>
                <a:srgbClr val="FFFF00"/>
              </a:solidFill>
              <a:effectLst/>
              <a:latin typeface="+mn-lt"/>
              <a:ea typeface="+mn-ea"/>
              <a:cs typeface="+mn-cs"/>
            </a:endParaRPr>
          </a:p>
        </c:rich>
      </c:tx>
      <c:layout/>
      <c:overlay val="0"/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 cmpd="sng" algn="ctr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rgbClr val="FFFF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Sheet1!$B$4:$B$15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Sheet1!$E$4:$E$15</c:f>
              <c:numCache>
                <c:formatCode>General</c:formatCode>
                <c:ptCount val="12"/>
                <c:pt idx="0">
                  <c:v>5000</c:v>
                </c:pt>
                <c:pt idx="1">
                  <c:v>3210</c:v>
                </c:pt>
                <c:pt idx="2">
                  <c:v>8700</c:v>
                </c:pt>
                <c:pt idx="3">
                  <c:v>0</c:v>
                </c:pt>
                <c:pt idx="4">
                  <c:v>1000</c:v>
                </c:pt>
                <c:pt idx="5">
                  <c:v>5000</c:v>
                </c:pt>
                <c:pt idx="6">
                  <c:v>6000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6000</c:v>
                </c:pt>
                <c:pt idx="11">
                  <c:v>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1"/>
        <c:axId val="141637056"/>
        <c:axId val="236517261"/>
      </c:lineChart>
      <c:catAx>
        <c:axId val="1416370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+mn-lt"/>
                <a:ea typeface="+mn-ea"/>
                <a:cs typeface="+mn-cs"/>
              </a:defRPr>
            </a:pPr>
          </a:p>
        </c:txPr>
        <c:crossAx val="236517261"/>
        <c:crosses val="autoZero"/>
        <c:auto val="1"/>
        <c:lblAlgn val="ctr"/>
        <c:lblOffset val="100"/>
        <c:noMultiLvlLbl val="0"/>
      </c:catAx>
      <c:valAx>
        <c:axId val="23651726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+mn-lt"/>
                <a:ea typeface="+mn-ea"/>
                <a:cs typeface="+mn-cs"/>
              </a:defRPr>
            </a:pPr>
          </a:p>
        </c:txPr>
        <c:crossAx val="141637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rgbClr val="19009A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rgbClr val="FFFF00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rgbClr val="FFFF00"/>
                </a:solidFill>
                <a:latin typeface="+mn-lt"/>
                <a:ea typeface="+mn-ea"/>
                <a:cs typeface="+mn-cs"/>
              </a:defRPr>
            </a:pPr>
            <a:r>
              <a:rPr altLang="en-US">
                <a:solidFill>
                  <a:srgbClr val="FFFF00"/>
                </a:solidFill>
              </a:rPr>
              <a:t>超出金额与占比</a:t>
            </a:r>
            <a:endParaRPr lang="en-US" altLang="zh-CN" sz="1400" b="0" i="0" u="none" strike="noStrike" baseline="0">
              <a:solidFill>
                <a:srgbClr val="FFFF00"/>
              </a:solidFill>
              <a:effectLst/>
              <a:latin typeface="Arial" panose="020B0604020202020204" charset="-122"/>
              <a:ea typeface="Arial" panose="020B0604020202020204" charset="-122"/>
              <a:cs typeface="Arial" panose="020B0604020202020204" charset="-122"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超出部分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Sheet1!$B$4:$B$15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Sheet1!$E$4:$E$15</c:f>
              <c:numCache>
                <c:formatCode>General</c:formatCode>
                <c:ptCount val="12"/>
                <c:pt idx="0">
                  <c:v>5000</c:v>
                </c:pt>
                <c:pt idx="1">
                  <c:v>3210</c:v>
                </c:pt>
                <c:pt idx="2">
                  <c:v>8700</c:v>
                </c:pt>
                <c:pt idx="3">
                  <c:v>0</c:v>
                </c:pt>
                <c:pt idx="4">
                  <c:v>1000</c:v>
                </c:pt>
                <c:pt idx="5">
                  <c:v>5000</c:v>
                </c:pt>
                <c:pt idx="6">
                  <c:v>6000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6000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532249695"/>
        <c:axId val="297851129"/>
      </c:barChart>
      <c:lineChart>
        <c:grouping val="stacked"/>
        <c:varyColors val="0"/>
        <c:ser>
          <c:idx val="1"/>
          <c:order val="1"/>
          <c:tx>
            <c:strRef>
              <c:f>Sheet1!$F$3</c:f>
              <c:strCache>
                <c:ptCount val="1"/>
                <c:pt idx="0">
                  <c:v>超出占比</c:v>
                </c:pt>
              </c:strCache>
            </c:strRef>
          </c:tx>
          <c:spPr>
            <a:ln w="28575" cap="rnd" cmpd="sng" algn="ctr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 cap="flat" cmpd="sng" algn="ctr">
                <a:solidFill>
                  <a:schemeClr val="accent2"/>
                </a:solidFill>
                <a:prstDash val="solid"/>
                <a:round/>
              </a:ln>
              <a:effectLst/>
            </c:spPr>
          </c:marker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rgbClr val="FFFF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Sheet1!$B$4:$B$15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Sheet1!$F$4:$F$15</c:f>
              <c:numCache>
                <c:formatCode>0.00%</c:formatCode>
                <c:ptCount val="12"/>
                <c:pt idx="0">
                  <c:v>0.166666666666667</c:v>
                </c:pt>
                <c:pt idx="1">
                  <c:v>0.107</c:v>
                </c:pt>
                <c:pt idx="2">
                  <c:v>0.29</c:v>
                </c:pt>
                <c:pt idx="3">
                  <c:v>0</c:v>
                </c:pt>
                <c:pt idx="4">
                  <c:v>0.0333333333333333</c:v>
                </c:pt>
                <c:pt idx="5">
                  <c:v>0.166666666666667</c:v>
                </c:pt>
                <c:pt idx="6">
                  <c:v>0.2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0.2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3757"/>
        <c:axId val="22579491"/>
      </c:lineChart>
      <c:catAx>
        <c:axId val="53224969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+mn-lt"/>
                <a:ea typeface="+mn-ea"/>
                <a:cs typeface="+mn-cs"/>
              </a:defRPr>
            </a:pPr>
          </a:p>
        </c:txPr>
        <c:crossAx val="297851129"/>
        <c:crosses val="autoZero"/>
        <c:auto val="1"/>
        <c:lblAlgn val="ctr"/>
        <c:lblOffset val="100"/>
        <c:noMultiLvlLbl val="0"/>
      </c:catAx>
      <c:valAx>
        <c:axId val="29785112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+mn-lt"/>
                <a:ea typeface="+mn-ea"/>
                <a:cs typeface="+mn-cs"/>
              </a:defRPr>
            </a:pPr>
          </a:p>
        </c:txPr>
        <c:crossAx val="532249695"/>
        <c:crosses val="autoZero"/>
        <c:crossBetween val="between"/>
      </c:valAx>
      <c:catAx>
        <c:axId val="117613757"/>
        <c:scaling>
          <c:orientation val="minMax"/>
        </c:scaling>
        <c:delete val="1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FFFF00"/>
                </a:solidFill>
                <a:latin typeface="+mn-lt"/>
                <a:ea typeface="+mn-ea"/>
                <a:cs typeface="+mn-cs"/>
              </a:defRPr>
            </a:pPr>
          </a:p>
        </c:txPr>
        <c:crossAx val="22579491"/>
        <c:crosses val="autoZero"/>
        <c:auto val="1"/>
        <c:lblAlgn val="ctr"/>
        <c:lblOffset val="100"/>
        <c:noMultiLvlLbl val="0"/>
      </c:catAx>
      <c:valAx>
        <c:axId val="22579491"/>
        <c:scaling>
          <c:orientation val="minMax"/>
        </c:scaling>
        <c:delete val="0"/>
        <c:axPos val="r"/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+mn-lt"/>
                <a:ea typeface="+mn-ea"/>
                <a:cs typeface="+mn-cs"/>
              </a:defRPr>
            </a:pPr>
          </a:p>
        </c:txPr>
        <c:crossAx val="117613757"/>
        <c:crosses val="max"/>
        <c:crossBetween val="between"/>
        <c:majorUnit val="0.1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FFFF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FFFF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>
        <c:manualLayout>
          <c:xMode val="edge"/>
          <c:yMode val="edge"/>
          <c:x val="0.863540642987505"/>
          <c:y val="0.228230337078652"/>
          <c:w val="0.1315"/>
          <c:h val="0.54775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rgbClr val="FFFF00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rgbClr val="19009A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rgbClr val="FFFF00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1905</xdr:colOff>
      <xdr:row>0</xdr:row>
      <xdr:rowOff>40005</xdr:rowOff>
    </xdr:from>
    <xdr:to>
      <xdr:col>12</xdr:col>
      <xdr:colOff>313690</xdr:colOff>
      <xdr:row>16</xdr:row>
      <xdr:rowOff>19050</xdr:rowOff>
    </xdr:to>
    <xdr:graphicFrame>
      <xdr:nvGraphicFramePr>
        <xdr:cNvPr id="1100" name="图表 2"/>
        <xdr:cNvGraphicFramePr/>
      </xdr:nvGraphicFramePr>
      <xdr:xfrm>
        <a:off x="3764280" y="40005"/>
        <a:ext cx="4340860" cy="31826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48895</xdr:colOff>
      <xdr:row>16</xdr:row>
      <xdr:rowOff>18415</xdr:rowOff>
    </xdr:from>
    <xdr:to>
      <xdr:col>6</xdr:col>
      <xdr:colOff>1905</xdr:colOff>
      <xdr:row>31</xdr:row>
      <xdr:rowOff>95250</xdr:rowOff>
    </xdr:to>
    <xdr:graphicFrame>
      <xdr:nvGraphicFramePr>
        <xdr:cNvPr id="1101" name="图表 4"/>
        <xdr:cNvGraphicFramePr/>
      </xdr:nvGraphicFramePr>
      <xdr:xfrm>
        <a:off x="48895" y="3221990"/>
        <a:ext cx="3715385" cy="322008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671830</xdr:colOff>
      <xdr:row>16</xdr:row>
      <xdr:rowOff>19050</xdr:rowOff>
    </xdr:from>
    <xdr:to>
      <xdr:col>12</xdr:col>
      <xdr:colOff>317500</xdr:colOff>
      <xdr:row>31</xdr:row>
      <xdr:rowOff>93980</xdr:rowOff>
    </xdr:to>
    <xdr:graphicFrame>
      <xdr:nvGraphicFramePr>
        <xdr:cNvPr id="1102" name="图表 15"/>
        <xdr:cNvGraphicFramePr/>
      </xdr:nvGraphicFramePr>
      <xdr:xfrm>
        <a:off x="3757930" y="3222625"/>
        <a:ext cx="4351020" cy="32181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16"/>
  <sheetViews>
    <sheetView tabSelected="1" zoomScale="145" zoomScaleNormal="145" topLeftCell="A10" workbookViewId="0">
      <selection activeCell="O15" sqref="O15"/>
    </sheetView>
  </sheetViews>
  <sheetFormatPr defaultColWidth="9" defaultRowHeight="16.5" outlineLevelCol="5"/>
  <cols>
    <col min="1" max="1" width="0.75" style="1" customWidth="1"/>
    <col min="2" max="2" width="9" style="1"/>
    <col min="3" max="4" width="10.875" style="1" customWidth="1"/>
    <col min="5" max="5" width="9" style="1"/>
    <col min="6" max="6" width="8.875" style="1" customWidth="1"/>
    <col min="7" max="7" width="7.875" style="1" customWidth="1"/>
    <col min="8" max="14" width="9" style="1"/>
    <col min="15" max="15" width="8.25" style="1" customWidth="1"/>
    <col min="16" max="16384" width="9" style="1"/>
  </cols>
  <sheetData>
    <row r="1" ht="4" customHeight="1"/>
    <row r="2" spans="2:6">
      <c r="B2" s="2" t="s">
        <v>0</v>
      </c>
      <c r="C2" s="3"/>
      <c r="D2" s="3"/>
      <c r="E2" s="3"/>
      <c r="F2" s="4"/>
    </row>
    <row r="3" spans="2:6">
      <c r="B3" s="5" t="s">
        <v>1</v>
      </c>
      <c r="C3" s="6" t="s">
        <v>2</v>
      </c>
      <c r="D3" s="6" t="s">
        <v>3</v>
      </c>
      <c r="E3" s="6" t="s">
        <v>4</v>
      </c>
      <c r="F3" s="7" t="s">
        <v>5</v>
      </c>
    </row>
    <row r="4" spans="2:6">
      <c r="B4" s="8" t="s">
        <v>6</v>
      </c>
      <c r="C4" s="9">
        <v>35000</v>
      </c>
      <c r="D4" s="9">
        <v>30000</v>
      </c>
      <c r="E4" s="9">
        <f t="shared" ref="E4:E16" si="0">IF((C4-D4)&gt;=0,C4-D4,"未超出")</f>
        <v>5000</v>
      </c>
      <c r="F4" s="10">
        <f>IF((C4-D4)&gt;0,E4/D4,"")</f>
        <v>0.166666666666667</v>
      </c>
    </row>
    <row r="5" spans="2:6">
      <c r="B5" s="11" t="s">
        <v>7</v>
      </c>
      <c r="C5" s="12">
        <v>33210</v>
      </c>
      <c r="D5" s="12">
        <v>30000</v>
      </c>
      <c r="E5" s="12">
        <f t="shared" si="0"/>
        <v>3210</v>
      </c>
      <c r="F5" s="13">
        <f t="shared" ref="F5:F16" si="1">IF((C5-D5)&gt;0,E5/D5,"")</f>
        <v>0.107</v>
      </c>
    </row>
    <row r="6" spans="2:6">
      <c r="B6" s="8" t="s">
        <v>8</v>
      </c>
      <c r="C6" s="9">
        <v>38700</v>
      </c>
      <c r="D6" s="9">
        <v>30000</v>
      </c>
      <c r="E6" s="9">
        <f t="shared" si="0"/>
        <v>8700</v>
      </c>
      <c r="F6" s="10">
        <f t="shared" si="1"/>
        <v>0.29</v>
      </c>
    </row>
    <row r="7" spans="2:6">
      <c r="B7" s="11" t="s">
        <v>9</v>
      </c>
      <c r="C7" s="12">
        <v>27000</v>
      </c>
      <c r="D7" s="12">
        <v>30000</v>
      </c>
      <c r="E7" s="14" t="str">
        <f t="shared" si="0"/>
        <v>未超出</v>
      </c>
      <c r="F7" s="15" t="str">
        <f t="shared" si="1"/>
        <v/>
      </c>
    </row>
    <row r="8" spans="2:6">
      <c r="B8" s="8" t="s">
        <v>10</v>
      </c>
      <c r="C8" s="9">
        <v>31000</v>
      </c>
      <c r="D8" s="9">
        <v>30000</v>
      </c>
      <c r="E8" s="9">
        <f t="shared" si="0"/>
        <v>1000</v>
      </c>
      <c r="F8" s="10">
        <f t="shared" si="1"/>
        <v>0.0333333333333333</v>
      </c>
    </row>
    <row r="9" spans="2:6">
      <c r="B9" s="11" t="s">
        <v>11</v>
      </c>
      <c r="C9" s="12">
        <v>35000</v>
      </c>
      <c r="D9" s="12">
        <v>30000</v>
      </c>
      <c r="E9" s="12">
        <f t="shared" si="0"/>
        <v>5000</v>
      </c>
      <c r="F9" s="13">
        <f t="shared" si="1"/>
        <v>0.166666666666667</v>
      </c>
    </row>
    <row r="10" spans="2:6">
      <c r="B10" s="8" t="s">
        <v>12</v>
      </c>
      <c r="C10" s="9">
        <v>36000</v>
      </c>
      <c r="D10" s="9">
        <v>30000</v>
      </c>
      <c r="E10" s="9">
        <f t="shared" si="0"/>
        <v>6000</v>
      </c>
      <c r="F10" s="10">
        <f t="shared" si="1"/>
        <v>0.2</v>
      </c>
    </row>
    <row r="11" spans="2:6">
      <c r="B11" s="11" t="s">
        <v>13</v>
      </c>
      <c r="C11" s="12">
        <v>22000</v>
      </c>
      <c r="D11" s="12">
        <v>30000</v>
      </c>
      <c r="E11" s="14" t="str">
        <f t="shared" si="0"/>
        <v>未超出</v>
      </c>
      <c r="F11" s="15" t="str">
        <f t="shared" si="1"/>
        <v/>
      </c>
    </row>
    <row r="12" spans="2:6">
      <c r="B12" s="8" t="s">
        <v>14</v>
      </c>
      <c r="C12" s="9">
        <v>20000</v>
      </c>
      <c r="D12" s="9">
        <v>30000</v>
      </c>
      <c r="E12" s="16" t="str">
        <f t="shared" si="0"/>
        <v>未超出</v>
      </c>
      <c r="F12" s="17" t="str">
        <f t="shared" si="1"/>
        <v/>
      </c>
    </row>
    <row r="13" spans="2:6">
      <c r="B13" s="11" t="s">
        <v>15</v>
      </c>
      <c r="C13" s="12">
        <v>29000</v>
      </c>
      <c r="D13" s="12">
        <v>30000</v>
      </c>
      <c r="E13" s="14" t="str">
        <f t="shared" si="0"/>
        <v>未超出</v>
      </c>
      <c r="F13" s="15" t="str">
        <f t="shared" si="1"/>
        <v/>
      </c>
    </row>
    <row r="14" spans="2:6">
      <c r="B14" s="8" t="s">
        <v>16</v>
      </c>
      <c r="C14" s="9">
        <v>36000</v>
      </c>
      <c r="D14" s="9">
        <v>30000</v>
      </c>
      <c r="E14" s="9">
        <f t="shared" si="0"/>
        <v>6000</v>
      </c>
      <c r="F14" s="10">
        <f t="shared" si="1"/>
        <v>0.2</v>
      </c>
    </row>
    <row r="15" spans="2:6">
      <c r="B15" s="18" t="s">
        <v>17</v>
      </c>
      <c r="C15" s="19">
        <v>29000</v>
      </c>
      <c r="D15" s="19">
        <v>30000</v>
      </c>
      <c r="E15" s="14" t="str">
        <f t="shared" si="0"/>
        <v>未超出</v>
      </c>
      <c r="F15" s="15" t="str">
        <f t="shared" si="1"/>
        <v/>
      </c>
    </row>
    <row r="16" ht="17.25" spans="2:6">
      <c r="B16" s="20" t="s">
        <v>18</v>
      </c>
      <c r="C16" s="21">
        <f>SUM(C4:C15)</f>
        <v>371910</v>
      </c>
      <c r="D16" s="21">
        <f>SUM(D4:D15)</f>
        <v>360000</v>
      </c>
      <c r="E16" s="21">
        <f t="shared" si="0"/>
        <v>11910</v>
      </c>
      <c r="F16" s="22">
        <f t="shared" si="1"/>
        <v>0.0330833333333333</v>
      </c>
    </row>
  </sheetData>
  <mergeCells count="1">
    <mergeCell ref="B2:F2"/>
  </mergeCells>
  <pageMargins left="0.75" right="0.75" top="1" bottom="1" header="0.51" footer="0.51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秋叶amp悲凉</cp:lastModifiedBy>
  <cp:revision>1</cp:revision>
  <dcterms:created xsi:type="dcterms:W3CDTF">2016-04-26T04:58:34Z</dcterms:created>
  <dcterms:modified xsi:type="dcterms:W3CDTF">2021-01-04T05:47:47Z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